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xr:revisionPtr revIDLastSave="0" documentId="8_{9F7B9885-9D09-49F3-B00E-FCBB0995B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K23" i="1"/>
  <c r="K24" i="1"/>
  <c r="K17" i="1" l="1"/>
  <c r="K18" i="1"/>
  <c r="K19" i="1"/>
  <c r="K20" i="1"/>
  <c r="K21" i="1"/>
  <c r="K22" i="1"/>
  <c r="D11" i="1" l="1"/>
</calcChain>
</file>

<file path=xl/sharedStrings.xml><?xml version="1.0" encoding="utf-8"?>
<sst xmlns="http://schemas.openxmlformats.org/spreadsheetml/2006/main" count="26" uniqueCount="20">
  <si>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</si>
  <si>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</si>
  <si>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</si>
  <si>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</si>
  <si>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</si>
  <si>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</si>
  <si>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</si>
  <si>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</si>
  <si>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</si>
  <si>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</si>
  <si>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</si>
  <si>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</si>
  <si>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</si>
  <si>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</si>
  <si>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</si>
  <si>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</si>
  <si>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t>Итого:</t>
  </si>
  <si>
    <t>1. Финансовые активы  Гарантийного фонда 288 069 753,18 руб.</t>
  </si>
  <si>
    <t>по состоянию на 01.12.2021 г.</t>
  </si>
  <si>
    <t>Итого капитализация Гарантийного фонда на 01.12.2021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</si>
</sst>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1" xfId="0" applyFont="1" applyFill="1" applyBorder="1" applyAlignment="1">
      <alignment horizontal="center"/>
    </xf>
    <xf numFmtId="14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>
      <selection activeCell="I9" sqref="I9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"/>
      <c r="O1" s="1"/>
      <c r="P1" s="1"/>
      <c r="Q1" s="1"/>
      <c r="R1" s="1"/>
    </row>
    <row r="2" spans="1:18" ht="21.7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0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21" t="s">
        <v>17</v>
      </c>
      <c r="B4" s="21"/>
      <c r="C4" s="21"/>
      <c r="D4" s="21"/>
      <c r="E4" s="21"/>
      <c r="F4" s="5"/>
      <c r="G4" s="5"/>
      <c r="H4" s="5"/>
      <c r="I4" s="6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1" t="s">
        <v>4</v>
      </c>
      <c r="B6" s="32"/>
      <c r="C6" s="33"/>
      <c r="D6" s="37" t="s">
        <v>19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4"/>
      <c r="B7" s="35"/>
      <c r="C7" s="36"/>
      <c r="D7" s="38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39" t="s">
        <v>6</v>
      </c>
      <c r="B8" s="39"/>
      <c r="C8" s="39"/>
      <c r="D8" s="7">
        <v>180202237</v>
      </c>
      <c r="E8" s="4"/>
      <c r="F8" s="8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39" t="s">
        <v>7</v>
      </c>
      <c r="B9" s="39"/>
      <c r="C9" s="39"/>
      <c r="D9" s="7">
        <v>90057793</v>
      </c>
      <c r="E9" s="9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39" t="s">
        <v>5</v>
      </c>
      <c r="B10" s="39"/>
      <c r="C10" s="39"/>
      <c r="D10" s="7">
        <v>23810493.100000001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0" t="s">
        <v>0</v>
      </c>
      <c r="B11" s="40"/>
      <c r="C11" s="40"/>
      <c r="D11" s="10">
        <f>D8+D9+D10</f>
        <v>294070523.10000002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ht="15.75" x14ac:dyDescent="0.25">
      <c r="A14" s="21" t="s">
        <v>1</v>
      </c>
      <c r="B14" s="21"/>
      <c r="C14" s="21"/>
      <c r="D14" s="21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2" t="s">
        <v>2</v>
      </c>
      <c r="B16" s="42" t="s">
        <v>3</v>
      </c>
      <c r="C16" s="42"/>
      <c r="D16" s="42"/>
      <c r="E16" s="43" t="s">
        <v>10</v>
      </c>
      <c r="F16" s="44"/>
      <c r="G16" s="43" t="s">
        <v>11</v>
      </c>
      <c r="H16" s="44"/>
      <c r="I16" s="13" t="s">
        <v>12</v>
      </c>
      <c r="J16" s="13" t="s">
        <v>13</v>
      </c>
      <c r="K16" s="13" t="s">
        <v>14</v>
      </c>
      <c r="L16" s="14"/>
      <c r="M16" s="4"/>
      <c r="N16" s="4"/>
    </row>
    <row r="17" spans="1:14" x14ac:dyDescent="0.25">
      <c r="A17" s="15">
        <v>1</v>
      </c>
      <c r="B17" s="22" t="s">
        <v>8</v>
      </c>
      <c r="C17" s="23"/>
      <c r="D17" s="24"/>
      <c r="E17" s="45">
        <v>3759923.14</v>
      </c>
      <c r="F17" s="46"/>
      <c r="G17" s="27">
        <v>6.95</v>
      </c>
      <c r="H17" s="28"/>
      <c r="I17" s="16">
        <v>44463</v>
      </c>
      <c r="J17" s="17">
        <v>44554</v>
      </c>
      <c r="K17" s="18">
        <f>J17-I17</f>
        <v>91</v>
      </c>
      <c r="L17" s="14"/>
      <c r="M17" s="4"/>
      <c r="N17" s="4"/>
    </row>
    <row r="18" spans="1:14" x14ac:dyDescent="0.25">
      <c r="A18" s="15">
        <v>2</v>
      </c>
      <c r="B18" s="22" t="s">
        <v>8</v>
      </c>
      <c r="C18" s="23"/>
      <c r="D18" s="24"/>
      <c r="E18" s="25">
        <v>13868286.1</v>
      </c>
      <c r="F18" s="26"/>
      <c r="G18" s="27">
        <v>6.95</v>
      </c>
      <c r="H18" s="28"/>
      <c r="I18" s="16">
        <v>44463</v>
      </c>
      <c r="J18" s="17">
        <v>44554</v>
      </c>
      <c r="K18" s="18">
        <f t="shared" ref="K18:K24" si="0">J18-I18</f>
        <v>91</v>
      </c>
      <c r="L18" s="14"/>
      <c r="M18" s="4"/>
      <c r="N18" s="4"/>
    </row>
    <row r="19" spans="1:14" x14ac:dyDescent="0.25">
      <c r="A19" s="15">
        <v>3</v>
      </c>
      <c r="B19" s="22" t="s">
        <v>8</v>
      </c>
      <c r="C19" s="23"/>
      <c r="D19" s="24"/>
      <c r="E19" s="25">
        <v>20000000</v>
      </c>
      <c r="F19" s="26"/>
      <c r="G19" s="27">
        <v>6.95</v>
      </c>
      <c r="H19" s="28"/>
      <c r="I19" s="16">
        <v>44463</v>
      </c>
      <c r="J19" s="17">
        <v>44554</v>
      </c>
      <c r="K19" s="18">
        <f t="shared" si="0"/>
        <v>91</v>
      </c>
      <c r="L19" s="19"/>
      <c r="M19" s="4"/>
      <c r="N19" s="4"/>
    </row>
    <row r="20" spans="1:14" x14ac:dyDescent="0.25">
      <c r="A20" s="15">
        <v>4</v>
      </c>
      <c r="B20" s="22" t="s">
        <v>15</v>
      </c>
      <c r="C20" s="23"/>
      <c r="D20" s="24"/>
      <c r="E20" s="25">
        <v>176442313.86000001</v>
      </c>
      <c r="F20" s="26"/>
      <c r="G20" s="27">
        <v>7.06</v>
      </c>
      <c r="H20" s="28"/>
      <c r="I20" s="16">
        <v>44463</v>
      </c>
      <c r="J20" s="17">
        <v>44554</v>
      </c>
      <c r="K20" s="18">
        <f t="shared" si="0"/>
        <v>91</v>
      </c>
      <c r="L20" s="19"/>
      <c r="M20" s="4"/>
      <c r="N20" s="4"/>
    </row>
    <row r="21" spans="1:14" x14ac:dyDescent="0.25">
      <c r="A21" s="15">
        <v>5</v>
      </c>
      <c r="B21" s="22" t="s">
        <v>8</v>
      </c>
      <c r="C21" s="23"/>
      <c r="D21" s="24"/>
      <c r="E21" s="25">
        <v>20000000</v>
      </c>
      <c r="F21" s="26"/>
      <c r="G21" s="27">
        <v>6.95</v>
      </c>
      <c r="H21" s="28"/>
      <c r="I21" s="16">
        <v>44463</v>
      </c>
      <c r="J21" s="17">
        <v>44554</v>
      </c>
      <c r="K21" s="18">
        <f t="shared" si="0"/>
        <v>91</v>
      </c>
      <c r="L21" s="19"/>
      <c r="M21" s="4"/>
      <c r="N21" s="4"/>
    </row>
    <row r="22" spans="1:14" x14ac:dyDescent="0.25">
      <c r="A22" s="15">
        <v>6</v>
      </c>
      <c r="B22" s="22" t="s">
        <v>8</v>
      </c>
      <c r="C22" s="23"/>
      <c r="D22" s="24"/>
      <c r="E22" s="25">
        <v>20000000</v>
      </c>
      <c r="F22" s="26"/>
      <c r="G22" s="27">
        <v>6.95</v>
      </c>
      <c r="H22" s="28"/>
      <c r="I22" s="16">
        <v>44463</v>
      </c>
      <c r="J22" s="17">
        <v>44554</v>
      </c>
      <c r="K22" s="18">
        <f t="shared" si="0"/>
        <v>91</v>
      </c>
      <c r="L22" s="19"/>
      <c r="M22" s="4"/>
      <c r="N22" s="4"/>
    </row>
    <row r="23" spans="1:14" x14ac:dyDescent="0.25">
      <c r="A23" s="15">
        <v>7</v>
      </c>
      <c r="B23" s="22" t="s">
        <v>8</v>
      </c>
      <c r="C23" s="23"/>
      <c r="D23" s="24"/>
      <c r="E23" s="25">
        <v>20000000</v>
      </c>
      <c r="F23" s="26"/>
      <c r="G23" s="27">
        <v>6.95</v>
      </c>
      <c r="H23" s="28"/>
      <c r="I23" s="16">
        <v>44463</v>
      </c>
      <c r="J23" s="17">
        <v>44554</v>
      </c>
      <c r="K23" s="18">
        <f t="shared" si="0"/>
        <v>91</v>
      </c>
      <c r="L23" s="19"/>
      <c r="M23" s="4"/>
      <c r="N23" s="4"/>
    </row>
    <row r="24" spans="1:14" x14ac:dyDescent="0.25">
      <c r="A24" s="15">
        <v>8</v>
      </c>
      <c r="B24" s="22" t="s">
        <v>8</v>
      </c>
      <c r="C24" s="23"/>
      <c r="D24" s="24"/>
      <c r="E24" s="25">
        <v>20000000</v>
      </c>
      <c r="F24" s="26"/>
      <c r="G24" s="27">
        <v>6.95</v>
      </c>
      <c r="H24" s="28"/>
      <c r="I24" s="16">
        <v>44463</v>
      </c>
      <c r="J24" s="17">
        <v>44554</v>
      </c>
      <c r="K24" s="18">
        <f t="shared" si="0"/>
        <v>91</v>
      </c>
      <c r="L24" s="19"/>
      <c r="M24" s="4"/>
      <c r="N24" s="4"/>
    </row>
    <row r="25" spans="1:14" x14ac:dyDescent="0.25">
      <c r="A25" s="47" t="s">
        <v>16</v>
      </c>
      <c r="B25" s="48"/>
      <c r="C25" s="48"/>
      <c r="D25" s="49"/>
      <c r="E25" s="52">
        <f>SUM(E17:F24)</f>
        <v>294070523.10000002</v>
      </c>
      <c r="F25" s="53"/>
      <c r="G25" s="50"/>
      <c r="H25" s="51"/>
      <c r="I25" s="4"/>
      <c r="J25" s="4"/>
      <c r="K25" s="4"/>
      <c r="L25" s="4"/>
      <c r="M25" s="4"/>
      <c r="N25" s="4"/>
    </row>
    <row r="26" spans="1:14" x14ac:dyDescent="0.25">
      <c r="E26" s="2"/>
    </row>
    <row r="29" spans="1:14" x14ac:dyDescent="0.25">
      <c r="E29" s="2"/>
    </row>
  </sheetData>
  <mergeCells count="39">
    <mergeCell ref="A25:D25"/>
    <mergeCell ref="G25:H25"/>
    <mergeCell ref="E25:F25"/>
    <mergeCell ref="B22:D22"/>
    <mergeCell ref="B23:D23"/>
    <mergeCell ref="B24:D24"/>
    <mergeCell ref="E23:F23"/>
    <mergeCell ref="E24:F24"/>
    <mergeCell ref="E22:F22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B18:D18"/>
    <mergeCell ref="E18:F18"/>
    <mergeCell ref="G18:H18"/>
    <mergeCell ref="G23:H23"/>
    <mergeCell ref="G24:H24"/>
    <mergeCell ref="B21:D21"/>
    <mergeCell ref="B19:D19"/>
    <mergeCell ref="G19:H19"/>
    <mergeCell ref="E19:F19"/>
    <mergeCell ref="G20:H20"/>
    <mergeCell ref="G21:H21"/>
    <mergeCell ref="G22:H22"/>
    <mergeCell ref="E21:F21"/>
    <mergeCell ref="E20:F20"/>
    <mergeCell ref="B20:D20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2021-12-14T08:41:45Z</dcterms:modified>
</cp:coreProperties>
</file>